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7895" windowHeight="6855"/>
  </bookViews>
  <sheets>
    <sheet name="Форма" sheetId="1" r:id="rId1"/>
  </sheets>
  <definedNames>
    <definedName name="_xlnm.Print_Area" localSheetId="0">Форма!A1:AK32</definedName>
  </definedNames>
  <calcPr calcId="125725"/>
</workbook>
</file>

<file path=xl/calcChain.xml><?xml version="1.0" encoding="utf-8"?>
<calcChain xmlns="http://schemas.openxmlformats.org/spreadsheetml/2006/main">
  <c r="U26" i="1"/>
  <c r="U25"/>
  <c r="U24"/>
  <c r="AA23"/>
  <c r="AC23" s="1"/>
  <c r="K22"/>
  <c r="J22"/>
  <c r="W20"/>
  <c r="V20"/>
  <c r="K20"/>
  <c r="J20"/>
  <c r="Y26"/>
  <c r="X26"/>
  <c r="T19"/>
  <c r="T26" s="1"/>
  <c r="S19"/>
  <c r="S26" s="1"/>
  <c r="R26"/>
  <c r="Q19"/>
  <c r="Q26" s="1"/>
  <c r="P26"/>
  <c r="O19"/>
  <c r="O26" s="1"/>
  <c r="N26"/>
  <c r="M19"/>
  <c r="M26" s="1"/>
  <c r="L19"/>
  <c r="L26" s="1"/>
  <c r="I19"/>
  <c r="I26" s="1"/>
  <c r="H26"/>
  <c r="G19"/>
  <c r="G26" s="1"/>
  <c r="F26"/>
  <c r="E19"/>
  <c r="E26" s="1"/>
  <c r="D26"/>
  <c r="Z18"/>
  <c r="W18"/>
  <c r="W25" s="1"/>
  <c r="V18"/>
  <c r="K18"/>
  <c r="AB18" s="1"/>
  <c r="J18"/>
  <c r="AA18" s="1"/>
  <c r="Z17"/>
  <c r="W17"/>
  <c r="V17"/>
  <c r="K17"/>
  <c r="AB17" s="1"/>
  <c r="J17"/>
  <c r="Z16"/>
  <c r="W16"/>
  <c r="V16"/>
  <c r="K16"/>
  <c r="AB16" s="1"/>
  <c r="J16"/>
  <c r="Z15"/>
  <c r="W15"/>
  <c r="W19" s="1"/>
  <c r="V15"/>
  <c r="K15"/>
  <c r="AB15" s="1"/>
  <c r="J15"/>
  <c r="CV14"/>
  <c r="CU14"/>
  <c r="AA14"/>
  <c r="Y14"/>
  <c r="X14"/>
  <c r="U14"/>
  <c r="U28" s="1"/>
  <c r="T28"/>
  <c r="S14"/>
  <c r="S28" s="1"/>
  <c r="R28"/>
  <c r="Q14"/>
  <c r="Q28" s="1"/>
  <c r="P28"/>
  <c r="O14"/>
  <c r="O28" s="1"/>
  <c r="N28"/>
  <c r="M14"/>
  <c r="M28" s="1"/>
  <c r="L14"/>
  <c r="L28" s="1"/>
  <c r="I14"/>
  <c r="I28" s="1"/>
  <c r="H28"/>
  <c r="G14"/>
  <c r="G28" s="1"/>
  <c r="F28"/>
  <c r="E14"/>
  <c r="E28" s="1"/>
  <c r="D28"/>
  <c r="C14"/>
  <c r="K14" s="1"/>
  <c r="B28"/>
  <c r="AB13"/>
  <c r="AC13" s="1"/>
  <c r="AB10"/>
  <c r="AC10" s="1"/>
  <c r="W10"/>
  <c r="V10"/>
  <c r="K10"/>
  <c r="J10"/>
  <c r="Z9"/>
  <c r="Z14" s="1"/>
  <c r="W9"/>
  <c r="W14" s="1"/>
  <c r="V9"/>
  <c r="V14" s="1"/>
  <c r="K9"/>
  <c r="AB9" s="1"/>
  <c r="J9"/>
  <c r="AB20" l="1"/>
  <c r="AA16"/>
  <c r="AC14"/>
  <c r="AB14"/>
  <c r="W28"/>
  <c r="W27"/>
  <c r="AC16"/>
  <c r="AC18"/>
  <c r="K19"/>
  <c r="K26" s="1"/>
  <c r="V19"/>
  <c r="Z19"/>
  <c r="AB19"/>
  <c r="AB26" s="1"/>
  <c r="E24"/>
  <c r="G24"/>
  <c r="I24"/>
  <c r="M24"/>
  <c r="O24"/>
  <c r="Q24"/>
  <c r="S24"/>
  <c r="W24"/>
  <c r="Y24"/>
  <c r="E25"/>
  <c r="G25"/>
  <c r="I25"/>
  <c r="M25"/>
  <c r="O25"/>
  <c r="Q25"/>
  <c r="S25"/>
  <c r="Y25"/>
  <c r="W26"/>
  <c r="C27"/>
  <c r="E27"/>
  <c r="G27"/>
  <c r="I27"/>
  <c r="M27"/>
  <c r="O27"/>
  <c r="Q27"/>
  <c r="S27"/>
  <c r="U27"/>
  <c r="C28"/>
  <c r="J14"/>
  <c r="AA15"/>
  <c r="J19"/>
  <c r="J26" s="1"/>
  <c r="D24"/>
  <c r="F24"/>
  <c r="H24"/>
  <c r="L24"/>
  <c r="N24"/>
  <c r="P24"/>
  <c r="R24"/>
  <c r="T24"/>
  <c r="X24"/>
  <c r="Z24"/>
  <c r="AB24"/>
  <c r="D25"/>
  <c r="F25"/>
  <c r="H25"/>
  <c r="L25"/>
  <c r="N25"/>
  <c r="P25"/>
  <c r="R25"/>
  <c r="T25"/>
  <c r="X25"/>
  <c r="B27"/>
  <c r="D27"/>
  <c r="F27"/>
  <c r="H27"/>
  <c r="L27"/>
  <c r="N27"/>
  <c r="P27"/>
  <c r="R27"/>
  <c r="T27"/>
  <c r="J24" l="1"/>
  <c r="V24"/>
  <c r="V25"/>
  <c r="AA24"/>
  <c r="AC15"/>
  <c r="CT14"/>
  <c r="K25"/>
  <c r="K24"/>
  <c r="AB25"/>
  <c r="V26"/>
  <c r="K27"/>
  <c r="Z25"/>
  <c r="J25"/>
  <c r="AB28"/>
  <c r="AB27"/>
  <c r="CS14"/>
  <c r="Z26"/>
  <c r="K28"/>
  <c r="AD15" l="1"/>
  <c r="AA26"/>
  <c r="AC26"/>
  <c r="AA25"/>
  <c r="AC24" l="1"/>
  <c r="AC25"/>
</calcChain>
</file>

<file path=xl/sharedStrings.xml><?xml version="1.0" encoding="utf-8"?>
<sst xmlns="http://schemas.openxmlformats.org/spreadsheetml/2006/main" count="74" uniqueCount="52">
  <si>
    <t>Приложение</t>
  </si>
  <si>
    <t xml:space="preserve">Сведения о составе и успеваемости учащихся МОУ  </t>
  </si>
  <si>
    <t>по итогам 3 четверти 2019-2020  уч. года</t>
  </si>
  <si>
    <t>Количество учащихся</t>
  </si>
  <si>
    <t>1-4 классы</t>
  </si>
  <si>
    <t>5-9 классы</t>
  </si>
  <si>
    <t>10-11 классы</t>
  </si>
  <si>
    <t>1-11 класс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</si>
  <si>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</si>
  <si>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</si>
  <si>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</si>
  <si>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</si>
  <si>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</si>
  <si>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</si>
  <si>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</si>
  <si>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</si>
  <si>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</si>
  <si>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</si>
  <si>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</si>
  <si>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</si>
  <si>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</si>
  <si>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</si>
  <si>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</si>
  <si>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</si>
  <si>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</si>
  <si>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ОО-1)</t>
  </si>
  <si>
    <t>в том числе за пределы Ульяновской области</t>
  </si>
  <si>
    <t>в том числе из других регионов РФ (стран)</t>
  </si>
  <si>
    <t>доля отличников</t>
  </si>
  <si>
    <t xml:space="preserve"> "хорошо"</t>
  </si>
  <si>
    <t>"удовлетворительно"</t>
  </si>
  <si>
    <t>"неудовлетворительно"</t>
  </si>
  <si>
    <t>ВСЕГО аттестовано:</t>
  </si>
  <si>
    <r>
      <rPr>
        <sz val="10"/>
        <rFont val="Arial Cyr"/>
        <charset val="1"/>
      </rPr>
      <t xml:space="preserve">НЕ аттестованы по объективным причинам: </t>
    </r>
    <r>
      <rPr>
        <sz val="9"/>
        <rFont val="Arial Cyr"/>
        <charset val="204"/>
      </rPr>
      <t xml:space="preserve">                          </t>
    </r>
    <r>
      <rPr>
        <sz val="9"/>
        <color rgb="FFFFFFFF"/>
        <rFont val="Arial Cyr"/>
        <charset val="204"/>
      </rPr>
      <t>.</t>
    </r>
    <r>
      <rPr>
        <sz val="9"/>
        <rFont val="Arial Cyr"/>
        <charset val="204"/>
      </rPr>
      <t xml:space="preserve">  -  </t>
    </r>
    <r>
      <rPr>
        <b/>
        <sz val="9"/>
        <color rgb="FFFF0000"/>
        <rFont val="Arial Cyr"/>
        <charset val="204"/>
      </rPr>
      <t xml:space="preserve">* </t>
    </r>
    <r>
      <rPr>
        <sz val="9"/>
        <rFont val="Arial Cyr"/>
        <charset val="204"/>
      </rPr>
      <t>в соответствии с Уставом школ (учащиеся 1,2 классов)</t>
    </r>
  </si>
  <si>
    <r>
      <rPr>
        <sz val="10"/>
        <rFont val="Arial Cyr"/>
        <charset val="1"/>
      </rPr>
      <t xml:space="preserve">    -  </t>
    </r>
    <r>
      <rPr>
        <b/>
        <sz val="9"/>
        <color rgb="FFFF0000"/>
        <rFont val="Arial Cyr"/>
        <charset val="204"/>
      </rPr>
      <t xml:space="preserve">** </t>
    </r>
    <r>
      <rPr>
        <sz val="9"/>
        <rFont val="Arial Cyr"/>
        <charset val="204"/>
      </rPr>
      <t>по болезни</t>
    </r>
  </si>
  <si>
    <r>
      <rPr>
        <sz val="10"/>
        <rFont val="Arial Cyr"/>
        <charset val="1"/>
      </rPr>
      <t xml:space="preserve">    -  </t>
    </r>
    <r>
      <rPr>
        <b/>
        <sz val="9"/>
        <color rgb="FFFF0000"/>
        <rFont val="Arial Cyr"/>
        <charset val="204"/>
      </rPr>
      <t xml:space="preserve">*** </t>
    </r>
    <r>
      <rPr>
        <sz val="9"/>
        <rFont val="Arial Cyr"/>
        <charset val="204"/>
      </rPr>
      <t xml:space="preserve">учащиеся по адаптированной образовательной программе для обучающихся с умственной отсталостью </t>
    </r>
  </si>
  <si>
    <r>
      <rPr>
        <sz val="10"/>
        <rFont val="Arial Cyr"/>
        <charset val="1"/>
      </rPr>
      <t xml:space="preserve">    -  </t>
    </r>
    <r>
      <rPr>
        <b/>
        <sz val="9"/>
        <color rgb="FFFF0000"/>
        <rFont val="Arial Cyr"/>
        <charset val="204"/>
      </rPr>
      <t xml:space="preserve">**** </t>
    </r>
    <r>
      <rPr>
        <sz val="9"/>
        <rFont val="Arial Cyr"/>
        <charset val="204"/>
      </rPr>
      <t>учащиеся, длительно находящиеся в розыске</t>
    </r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</si>
  <si>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</si>
  <si>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</si>
  <si>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</si>
  <si>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</si>
  <si>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</si>
  <si>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</si>
  <si>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</si>
  <si>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t>Проверка: количество учащихся в строке "Стало на " равно сумме строки "ВСЕГО аттестовано" и сумме строк "НЕ аттестованы по объективным причинам":                          *,  **,  ***,  ****</t>
  </si>
  <si>
    <t>Салмина Е.Н.</t>
  </si>
  <si>
    <t>34-1-40</t>
  </si>
  <si>
    <t>по итогам 1  полугодия 2020-</t>
  </si>
  <si>
    <r>
      <rPr>
        <sz val="10"/>
        <rFont val="Arial Cyr"/>
        <charset val="204"/>
      </rPr>
      <t>Закончившихполугодие ( триместр)  на</t>
    </r>
    <r>
      <rPr>
        <sz val="9"/>
        <rFont val="Arial Cyr"/>
        <charset val="204"/>
      </rPr>
      <t>:       "отлично"</t>
    </r>
  </si>
  <si>
    <t>Выбывших за      1 полугодие(   триместр)</t>
  </si>
  <si>
    <t>Прибывших за   1 полугодие ( триместр)</t>
  </si>
  <si>
    <t>Стало на конец  1 полугодия (триместра 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</si>
</sst>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charset val="204"/>
    </font>
    <font>
      <b/>
      <sz val="12"/>
      <name val="Times New Roman"/>
      <charset val="204"/>
    </font>
    <font>
      <b/>
      <sz val="12"/>
      <name val="Times New Roman CYR"/>
      <charset val="204"/>
    </font>
    <font>
      <b/>
      <sz val="12"/>
      <color rgb="FF0000FF"/>
      <name val="Times New Roman"/>
      <charset val="204"/>
    </font>
    <font>
      <b/>
      <sz val="12"/>
      <color rgb="FF0000FF"/>
      <name val="Times New Roman CYR"/>
      <charset val="204"/>
    </font>
    <font>
      <sz val="12"/>
      <name val="Times New Roman"/>
      <charset val="204"/>
    </font>
    <font>
      <sz val="9"/>
      <name val="Arial Cyr"/>
      <charset val="204"/>
    </font>
    <font>
      <sz val="12"/>
      <name val="Arial Cyr"/>
      <charset val="204"/>
    </font>
    <font>
      <sz val="9"/>
      <color rgb="FF0000FF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rgb="FFFF0000"/>
      <name val="Arial Cyr"/>
      <charset val="204"/>
    </font>
    <font>
      <b/>
      <sz val="9"/>
      <name val="Arial Cyr"/>
      <charset val="204"/>
    </font>
    <font>
      <b/>
      <sz val="12"/>
      <color rgb="FFFF00FF"/>
      <name val="Arial Cyr"/>
      <charset val="204"/>
    </font>
    <font>
      <sz val="10"/>
      <color rgb="FF0000FF"/>
      <name val="Arial Cyr"/>
      <charset val="204"/>
    </font>
    <font>
      <b/>
      <sz val="10"/>
      <color rgb="FF0000FF"/>
      <name val="Arial Cyr"/>
      <charset val="204"/>
    </font>
    <font>
      <b/>
      <sz val="12"/>
      <color rgb="FF0000FF"/>
      <name val="Arial Cyr"/>
      <charset val="204"/>
    </font>
    <font>
      <sz val="9"/>
      <color rgb="FFFF0000"/>
      <name val="Arial Cyr"/>
      <charset val="204"/>
    </font>
    <font>
      <sz val="10"/>
      <color rgb="FFFF0000"/>
      <name val="Arial Cyr"/>
      <charset val="204"/>
    </font>
    <font>
      <b/>
      <sz val="6"/>
      <color rgb="FFFF0000"/>
      <name val="Arial Cyr"/>
      <charset val="204"/>
    </font>
    <font>
      <u/>
      <sz val="10"/>
      <color rgb="FF0000FF"/>
      <name val="Arial Cyr"/>
      <charset val="204"/>
    </font>
    <font>
      <sz val="10"/>
      <name val="Arial Cyr"/>
      <charset val="1"/>
    </font>
    <font>
      <sz val="9"/>
      <color rgb="FFFFFFFF"/>
      <name val="Arial Cyr"/>
      <charset val="204"/>
    </font>
    <font>
      <b/>
      <sz val="9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12" xfId="0" applyNumberFormat="1" applyFont="1" applyFill="1" applyBorder="1" applyAlignment="1" applyProtection="1">
      <alignment horizontal="center" vertical="center"/>
    </xf>
    <xf numFmtId="0" fontId="16" fillId="2" borderId="13" xfId="0" applyNumberFormat="1" applyFont="1" applyFill="1" applyBorder="1" applyAlignment="1" applyProtection="1">
      <alignment horizontal="center"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NumberFormat="1" applyFont="1" applyFill="1" applyBorder="1" applyAlignment="1" applyProtection="1">
      <alignment horizontal="center" vertical="center"/>
    </xf>
    <xf numFmtId="0" fontId="22" fillId="3" borderId="12" xfId="0" applyNumberFormat="1" applyFont="1" applyFill="1" applyBorder="1" applyAlignment="1" applyProtection="1">
      <alignment horizontal="center" vertical="center"/>
    </xf>
    <xf numFmtId="0" fontId="22" fillId="3" borderId="13" xfId="0" applyNumberFormat="1" applyFont="1" applyFill="1" applyBorder="1" applyAlignment="1" applyProtection="1">
      <alignment horizontal="center" vertical="center"/>
    </xf>
    <xf numFmtId="0" fontId="22" fillId="3" borderId="15" xfId="0" applyNumberFormat="1" applyFont="1" applyFill="1" applyBorder="1" applyAlignment="1" applyProtection="1">
      <alignment horizontal="center" vertical="center"/>
    </xf>
    <xf numFmtId="0" fontId="22" fillId="3" borderId="16" xfId="0" applyNumberFormat="1" applyFont="1" applyFill="1" applyBorder="1" applyAlignment="1" applyProtection="1">
      <alignment horizontal="center" vertical="center"/>
    </xf>
    <xf numFmtId="0" fontId="22" fillId="3" borderId="17" xfId="0" applyNumberFormat="1" applyFont="1" applyFill="1" applyBorder="1" applyAlignment="1" applyProtection="1">
      <alignment horizontal="center" vertical="center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NumberFormat="1" applyFont="1" applyFill="1" applyBorder="1" applyAlignment="1" applyProtection="1">
      <alignment horizontal="center" vertical="center"/>
      <protection locked="0"/>
    </xf>
    <xf numFmtId="4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4" borderId="11" xfId="0" applyNumberFormat="1" applyFont="1" applyFill="1" applyBorder="1" applyAlignment="1" applyProtection="1">
      <alignment horizontal="center" vertical="center"/>
      <protection locked="0"/>
    </xf>
    <xf numFmtId="0" fontId="16" fillId="4" borderId="12" xfId="0" applyNumberFormat="1" applyFont="1" applyFill="1" applyBorder="1" applyAlignment="1" applyProtection="1">
      <alignment horizontal="center" vertical="center"/>
      <protection locked="0"/>
    </xf>
    <xf numFmtId="0" fontId="16" fillId="3" borderId="12" xfId="0" applyNumberFormat="1" applyFont="1" applyFill="1" applyBorder="1" applyAlignment="1" applyProtection="1">
      <alignment horizontal="center" vertical="center"/>
    </xf>
    <xf numFmtId="0" fontId="16" fillId="3" borderId="13" xfId="0" applyNumberFormat="1" applyFont="1" applyFill="1" applyBorder="1" applyAlignment="1" applyProtection="1">
      <alignment horizontal="center" vertical="center"/>
    </xf>
    <xf numFmtId="0" fontId="1" fillId="3" borderId="11" xfId="0" applyNumberFormat="1" applyFont="1" applyFill="1" applyBorder="1" applyAlignment="1" applyProtection="1">
      <alignment horizontal="center" vertical="center"/>
    </xf>
    <xf numFmtId="0" fontId="1" fillId="3" borderId="12" xfId="0" applyNumberFormat="1" applyFont="1" applyFill="1" applyBorder="1" applyAlignment="1" applyProtection="1">
      <alignment horizontal="center" vertical="center"/>
    </xf>
    <xf numFmtId="0" fontId="16" fillId="3" borderId="15" xfId="0" applyNumberFormat="1" applyFont="1" applyFill="1" applyBorder="1" applyAlignment="1" applyProtection="1">
      <alignment horizontal="center" vertical="center"/>
    </xf>
    <xf numFmtId="0" fontId="1" fillId="3" borderId="15" xfId="0" applyNumberFormat="1" applyFont="1" applyFill="1" applyBorder="1" applyAlignment="1" applyProtection="1">
      <alignment horizontal="center" vertical="center"/>
    </xf>
    <xf numFmtId="0" fontId="1" fillId="3" borderId="13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4" borderId="13" xfId="0" applyNumberFormat="1" applyFont="1" applyFill="1" applyBorder="1" applyAlignment="1" applyProtection="1">
      <alignment horizontal="center" vertical="center"/>
    </xf>
    <xf numFmtId="0" fontId="19" fillId="4" borderId="15" xfId="0" applyNumberFormat="1" applyFont="1" applyFill="1" applyBorder="1" applyAlignment="1" applyProtection="1">
      <alignment horizontal="center" vertical="center"/>
    </xf>
    <xf numFmtId="0" fontId="19" fillId="4" borderId="12" xfId="0" applyNumberFormat="1" applyFont="1" applyFill="1" applyBorder="1" applyAlignment="1" applyProtection="1">
      <alignment horizontal="center" vertical="center"/>
    </xf>
    <xf numFmtId="0" fontId="19" fillId="4" borderId="1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64" fontId="9" fillId="4" borderId="12" xfId="0" applyNumberFormat="1" applyFont="1" applyFill="1" applyBorder="1" applyAlignment="1" applyProtection="1">
      <alignment horizontal="center" vertical="center"/>
      <protection locked="0"/>
    </xf>
    <xf numFmtId="164" fontId="9" fillId="3" borderId="12" xfId="0" applyNumberFormat="1" applyFont="1" applyFill="1" applyBorder="1" applyAlignment="1" applyProtection="1">
      <alignment horizontal="center" vertical="center"/>
    </xf>
    <xf numFmtId="164" fontId="12" fillId="3" borderId="12" xfId="0" applyNumberFormat="1" applyFont="1" applyFill="1" applyBorder="1" applyAlignment="1" applyProtection="1">
      <alignment horizontal="center" vertical="center"/>
    </xf>
    <xf numFmtId="164" fontId="12" fillId="3" borderId="13" xfId="0" applyNumberFormat="1" applyFont="1" applyFill="1" applyBorder="1" applyAlignment="1" applyProtection="1">
      <alignment horizontal="center" vertical="center"/>
    </xf>
    <xf numFmtId="164" fontId="9" fillId="3" borderId="11" xfId="0" applyNumberFormat="1" applyFont="1" applyFill="1" applyBorder="1" applyAlignment="1" applyProtection="1">
      <alignment horizontal="center" vertical="center"/>
    </xf>
    <xf numFmtId="164" fontId="9" fillId="3" borderId="15" xfId="0" applyNumberFormat="1" applyFont="1" applyFill="1" applyBorder="1" applyAlignment="1" applyProtection="1">
      <alignment horizontal="center" vertical="center"/>
    </xf>
    <xf numFmtId="164" fontId="9" fillId="3" borderId="13" xfId="0" applyNumberFormat="1" applyFont="1" applyFill="1" applyBorder="1" applyAlignment="1" applyProtection="1">
      <alignment horizontal="center" vertical="center"/>
    </xf>
    <xf numFmtId="0" fontId="16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1" xfId="0" applyNumberFormat="1" applyFont="1" applyFill="1" applyBorder="1" applyAlignment="1" applyProtection="1">
      <alignment horizontal="center" vertical="center"/>
      <protection locked="0"/>
    </xf>
    <xf numFmtId="164" fontId="13" fillId="4" borderId="12" xfId="0" applyNumberFormat="1" applyFont="1" applyFill="1" applyBorder="1" applyAlignment="1" applyProtection="1">
      <alignment horizontal="center" vertical="center"/>
      <protection locked="0"/>
    </xf>
    <xf numFmtId="164" fontId="13" fillId="5" borderId="12" xfId="0" applyNumberFormat="1" applyFont="1" applyFill="1" applyBorder="1" applyAlignment="1" applyProtection="1">
      <alignment horizontal="center" vertical="center"/>
    </xf>
    <xf numFmtId="164" fontId="14" fillId="5" borderId="12" xfId="0" applyNumberFormat="1" applyFont="1" applyFill="1" applyBorder="1" applyAlignment="1" applyProtection="1">
      <alignment horizontal="center" vertical="center"/>
    </xf>
    <xf numFmtId="164" fontId="14" fillId="5" borderId="13" xfId="0" applyNumberFormat="1" applyFont="1" applyFill="1" applyBorder="1" applyAlignment="1" applyProtection="1">
      <alignment horizontal="center" vertical="center"/>
    </xf>
    <xf numFmtId="164" fontId="13" fillId="5" borderId="11" xfId="0" applyNumberFormat="1" applyFont="1" applyFill="1" applyBorder="1" applyAlignment="1" applyProtection="1">
      <alignment horizontal="center" vertical="center"/>
    </xf>
    <xf numFmtId="164" fontId="13" fillId="5" borderId="15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0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2" xfId="0" applyNumberFormat="1" applyFont="1" applyFill="1" applyBorder="1" applyAlignment="1" applyProtection="1">
      <alignment horizontal="center" vertical="center"/>
    </xf>
    <xf numFmtId="164" fontId="14" fillId="2" borderId="12" xfId="0" applyNumberFormat="1" applyFont="1" applyFill="1" applyBorder="1" applyAlignment="1" applyProtection="1">
      <alignment horizontal="center" vertical="center"/>
    </xf>
    <xf numFmtId="164" fontId="14" fillId="2" borderId="13" xfId="0" applyNumberFormat="1" applyFont="1" applyFill="1" applyBorder="1" applyAlignment="1" applyProtection="1">
      <alignment horizontal="center" vertical="center"/>
    </xf>
    <xf numFmtId="164" fontId="13" fillId="2" borderId="11" xfId="0" applyNumberFormat="1" applyFont="1" applyFill="1" applyBorder="1" applyAlignment="1" applyProtection="1">
      <alignment horizontal="center" vertical="center"/>
    </xf>
    <xf numFmtId="164" fontId="13" fillId="2" borderId="15" xfId="0" applyNumberFormat="1" applyFont="1" applyFill="1" applyBorder="1" applyAlignment="1" applyProtection="1">
      <alignment horizontal="center" vertical="center"/>
    </xf>
    <xf numFmtId="164" fontId="13" fillId="2" borderId="13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protection locked="0"/>
    </xf>
    <xf numFmtId="0" fontId="2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21" xfId="0" applyNumberFormat="1" applyFont="1" applyFill="1" applyBorder="1" applyAlignment="1" applyProtection="1">
      <alignment horizontal="center" vertical="center"/>
    </xf>
    <xf numFmtId="0" fontId="25" fillId="3" borderId="22" xfId="0" applyNumberFormat="1" applyFont="1" applyFill="1" applyBorder="1" applyAlignment="1" applyProtection="1">
      <alignment horizontal="center" vertical="center"/>
    </xf>
    <xf numFmtId="0" fontId="25" fillId="3" borderId="23" xfId="0" applyNumberFormat="1" applyFont="1" applyFill="1" applyBorder="1" applyAlignment="1" applyProtection="1">
      <alignment horizontal="center" vertical="center"/>
    </xf>
    <xf numFmtId="0" fontId="25" fillId="3" borderId="24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right"/>
      <protection locked="0"/>
    </xf>
    <xf numFmtId="0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27" xfId="0" applyNumberFormat="1" applyFill="1" applyBorder="1" applyAlignment="1" applyProtection="1">
      <alignment horizontal="left"/>
      <protection locked="0"/>
    </xf>
    <xf numFmtId="0" fontId="1" fillId="0" borderId="27" xfId="0" applyNumberFormat="1" applyFont="1" applyFill="1" applyBorder="1" applyAlignment="1" applyProtection="1">
      <alignment horizontal="left"/>
      <protection locked="0"/>
    </xf>
    <xf numFmtId="0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32"/>
  <sheetViews>
    <sheetView tabSelected="1" workbookViewId="0">
      <pane xSplit="1" ySplit="8" topLeftCell="K14" activePane="bottomRight" state="frozen"/>
      <selection pane="topRight"/>
      <selection pane="bottomLeft"/>
      <selection pane="bottomRight" activeCell="A9" sqref="A9"/>
    </sheetView>
  </sheetViews>
  <sheetFormatPr defaultColWidth="9.140625" defaultRowHeight="12.75" customHeight="1"/>
  <cols>
    <col min="1" max="1" width="37.7109375" style="1" customWidth="1"/>
    <col min="2" max="2" width="6.5703125" style="1" customWidth="1"/>
    <col min="3" max="3" width="7.85546875" style="1" customWidth="1"/>
    <col min="4" max="4" width="7.140625" style="1" customWidth="1"/>
    <col min="5" max="5" width="8.140625" style="1" customWidth="1"/>
    <col min="6" max="6" width="7.5703125" style="1" customWidth="1"/>
    <col min="7" max="9" width="8.14062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8" style="1" customWidth="1"/>
    <col min="14" max="14" width="7.140625" style="1" customWidth="1"/>
    <col min="15" max="15" width="8.42578125" style="1" customWidth="1"/>
    <col min="16" max="16" width="7.42578125" style="1" customWidth="1"/>
    <col min="17" max="17" width="8.5703125" style="1" customWidth="1"/>
    <col min="18" max="18" width="6.5703125" style="1" customWidth="1"/>
    <col min="19" max="23" width="7.5703125" style="1" customWidth="1"/>
    <col min="24" max="26" width="8.7109375" style="1" customWidth="1"/>
    <col min="27" max="27" width="8.28515625" style="1" customWidth="1"/>
    <col min="28" max="28" width="8.42578125" style="1" customWidth="1"/>
    <col min="29" max="29" width="9.28515625" style="1" customWidth="1"/>
    <col min="30" max="30" width="9.140625" style="1" bestFit="1" customWidth="1"/>
    <col min="31" max="31" width="9.28515625" style="1" customWidth="1"/>
    <col min="32" max="33" width="8.85546875" customWidth="1"/>
    <col min="34" max="34" width="37.7109375" customWidth="1"/>
    <col min="35" max="35" width="7.5703125" customWidth="1"/>
    <col min="36" max="36" width="7.85546875" customWidth="1"/>
    <col min="37" max="37" width="7.7109375" customWidth="1"/>
    <col min="38" max="38" width="8.140625" customWidth="1"/>
    <col min="39" max="39" width="7.5703125" customWidth="1"/>
    <col min="40" max="42" width="8.140625" customWidth="1"/>
    <col min="43" max="43" width="7.7109375" customWidth="1"/>
    <col min="44" max="44" width="8.140625" customWidth="1"/>
    <col min="45" max="45" width="7.85546875" customWidth="1"/>
    <col min="46" max="46" width="8" customWidth="1"/>
    <col min="47" max="47" width="7.140625" customWidth="1"/>
    <col min="48" max="48" width="8.42578125" customWidth="1"/>
    <col min="49" max="49" width="7.42578125" customWidth="1"/>
    <col min="50" max="50" width="8.5703125" customWidth="1"/>
    <col min="51" max="51" width="6.5703125" customWidth="1"/>
    <col min="52" max="56" width="7.5703125" customWidth="1"/>
    <col min="57" max="59" width="8.7109375" customWidth="1"/>
    <col min="60" max="60" width="8.28515625" customWidth="1"/>
    <col min="61" max="61" width="8.42578125" customWidth="1"/>
    <col min="62" max="62" width="9.28515625" customWidth="1"/>
    <col min="63" max="63" width="8.85546875" customWidth="1"/>
    <col min="64" max="64" width="9.28515625" customWidth="1"/>
    <col min="65" max="65" width="8.85546875" customWidth="1"/>
    <col min="66" max="66" width="37.7109375" customWidth="1"/>
    <col min="67" max="67" width="7.5703125" customWidth="1"/>
    <col min="68" max="68" width="7.85546875" customWidth="1"/>
    <col min="69" max="69" width="7.7109375" customWidth="1"/>
    <col min="70" max="70" width="8.140625" customWidth="1"/>
    <col min="71" max="71" width="7.5703125" customWidth="1"/>
    <col min="72" max="74" width="8.140625" customWidth="1"/>
    <col min="75" max="75" width="7.7109375" customWidth="1"/>
    <col min="76" max="76" width="8.140625" customWidth="1"/>
    <col min="77" max="77" width="7.85546875" customWidth="1"/>
    <col min="78" max="78" width="8" customWidth="1"/>
    <col min="79" max="79" width="7.140625" customWidth="1"/>
    <col min="80" max="80" width="8.42578125" customWidth="1"/>
    <col min="81" max="81" width="7.42578125" customWidth="1"/>
    <col min="82" max="82" width="8.5703125" customWidth="1"/>
    <col min="83" max="83" width="6.5703125" customWidth="1"/>
    <col min="84" max="88" width="7.5703125" customWidth="1"/>
    <col min="89" max="91" width="8.7109375" customWidth="1"/>
    <col min="92" max="92" width="8.28515625" customWidth="1"/>
    <col min="93" max="93" width="8.42578125" customWidth="1"/>
    <col min="94" max="94" width="9.28515625" customWidth="1"/>
    <col min="95" max="95" width="8.85546875" customWidth="1"/>
    <col min="96" max="96" width="9.28515625" customWidth="1"/>
    <col min="97" max="97" width="9.140625" style="1" bestFit="1" customWidth="1"/>
    <col min="98" max="16384" width="9.140625" style="1"/>
  </cols>
  <sheetData>
    <row r="1" spans="1:100" ht="18.75">
      <c r="W1" s="2" t="s">
        <v>0</v>
      </c>
    </row>
    <row r="3" spans="1:100" s="3" customFormat="1" ht="26.25" customHeight="1">
      <c r="A3" s="4" t="s">
        <v>1</v>
      </c>
      <c r="I3" s="5"/>
      <c r="J3" s="5"/>
      <c r="K3" s="6"/>
      <c r="L3" s="6"/>
      <c r="M3" s="121"/>
      <c r="N3" s="122"/>
      <c r="O3" s="122"/>
      <c r="P3" s="122"/>
      <c r="Q3" s="122"/>
      <c r="R3" s="4" t="s">
        <v>47</v>
      </c>
      <c r="S3" s="4"/>
      <c r="T3" s="7"/>
      <c r="U3" s="7"/>
      <c r="V3" s="7">
        <v>2021</v>
      </c>
      <c r="W3" s="8" t="s">
        <v>2</v>
      </c>
      <c r="AA3" s="9"/>
      <c r="AB3" s="9"/>
      <c r="AC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</row>
    <row r="4" spans="1:100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23"/>
      <c r="N4" s="123"/>
      <c r="O4" s="123"/>
      <c r="P4" s="123"/>
      <c r="Q4" s="123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100" ht="9.7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100" ht="15.75" customHeight="1">
      <c r="A6" s="124" t="s">
        <v>3</v>
      </c>
      <c r="B6" s="125" t="s">
        <v>4</v>
      </c>
      <c r="C6" s="119"/>
      <c r="D6" s="119"/>
      <c r="E6" s="119"/>
      <c r="F6" s="119"/>
      <c r="G6" s="119"/>
      <c r="H6" s="119"/>
      <c r="I6" s="119"/>
      <c r="J6" s="119"/>
      <c r="K6" s="120"/>
      <c r="L6" s="126" t="s">
        <v>5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18" t="s">
        <v>6</v>
      </c>
      <c r="Y6" s="119"/>
      <c r="Z6" s="120"/>
      <c r="AA6" s="118" t="s">
        <v>7</v>
      </c>
      <c r="AB6" s="119"/>
      <c r="AC6" s="120"/>
    </row>
    <row r="7" spans="1:100" ht="31.5" customHeight="1">
      <c r="A7" s="124"/>
      <c r="B7" s="142" t="s">
        <v>8</v>
      </c>
      <c r="C7" s="129"/>
      <c r="D7" s="129" t="s">
        <v>9</v>
      </c>
      <c r="E7" s="129"/>
      <c r="F7" s="129" t="s">
        <v>10</v>
      </c>
      <c r="G7" s="129"/>
      <c r="H7" s="129" t="s">
        <v>11</v>
      </c>
      <c r="I7" s="129"/>
      <c r="J7" s="143" t="s">
        <v>12</v>
      </c>
      <c r="K7" s="130"/>
      <c r="L7" s="142" t="s">
        <v>13</v>
      </c>
      <c r="M7" s="129"/>
      <c r="N7" s="129" t="s">
        <v>14</v>
      </c>
      <c r="O7" s="129"/>
      <c r="P7" s="129" t="s">
        <v>15</v>
      </c>
      <c r="Q7" s="129"/>
      <c r="R7" s="129" t="s">
        <v>16</v>
      </c>
      <c r="S7" s="129"/>
      <c r="T7" s="129" t="s">
        <v>17</v>
      </c>
      <c r="U7" s="129"/>
      <c r="V7" s="134" t="s">
        <v>18</v>
      </c>
      <c r="W7" s="135"/>
      <c r="X7" s="140" t="s">
        <v>19</v>
      </c>
      <c r="Y7" s="141" t="s">
        <v>20</v>
      </c>
      <c r="Z7" s="130" t="s">
        <v>21</v>
      </c>
      <c r="AA7" s="131" t="s">
        <v>22</v>
      </c>
      <c r="AB7" s="132" t="s">
        <v>23</v>
      </c>
      <c r="AC7" s="133" t="s">
        <v>24</v>
      </c>
    </row>
    <row r="8" spans="1:100" s="13" customFormat="1" ht="56.25">
      <c r="A8" s="124"/>
      <c r="B8" s="17" t="s">
        <v>22</v>
      </c>
      <c r="C8" s="16" t="s">
        <v>23</v>
      </c>
      <c r="D8" s="16" t="s">
        <v>22</v>
      </c>
      <c r="E8" s="16" t="s">
        <v>23</v>
      </c>
      <c r="F8" s="16" t="s">
        <v>22</v>
      </c>
      <c r="G8" s="16" t="s">
        <v>23</v>
      </c>
      <c r="H8" s="16" t="s">
        <v>22</v>
      </c>
      <c r="I8" s="16" t="s">
        <v>23</v>
      </c>
      <c r="J8" s="18" t="s">
        <v>22</v>
      </c>
      <c r="K8" s="19" t="s">
        <v>23</v>
      </c>
      <c r="L8" s="17" t="s">
        <v>22</v>
      </c>
      <c r="M8" s="16" t="s">
        <v>23</v>
      </c>
      <c r="N8" s="16" t="s">
        <v>22</v>
      </c>
      <c r="O8" s="16" t="s">
        <v>23</v>
      </c>
      <c r="P8" s="16" t="s">
        <v>22</v>
      </c>
      <c r="Q8" s="16" t="s">
        <v>23</v>
      </c>
      <c r="R8" s="16" t="s">
        <v>22</v>
      </c>
      <c r="S8" s="16" t="s">
        <v>23</v>
      </c>
      <c r="T8" s="16" t="s">
        <v>22</v>
      </c>
      <c r="U8" s="16" t="s">
        <v>23</v>
      </c>
      <c r="V8" s="20" t="s">
        <v>22</v>
      </c>
      <c r="W8" s="19" t="s">
        <v>23</v>
      </c>
      <c r="X8" s="140"/>
      <c r="Y8" s="141"/>
      <c r="Z8" s="130"/>
      <c r="AA8" s="131"/>
      <c r="AB8" s="132"/>
      <c r="AC8" s="133"/>
      <c r="AD8" s="1"/>
      <c r="AE8" s="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100" ht="25.5" customHeight="1">
      <c r="A9" s="21" t="s">
        <v>25</v>
      </c>
      <c r="B9" s="22">
        <v>9</v>
      </c>
      <c r="C9" s="23">
        <v>0</v>
      </c>
      <c r="D9" s="23">
        <v>0</v>
      </c>
      <c r="E9" s="23">
        <v>0</v>
      </c>
      <c r="F9" s="23">
        <v>10</v>
      </c>
      <c r="G9" s="23">
        <v>0</v>
      </c>
      <c r="H9" s="23">
        <v>4</v>
      </c>
      <c r="I9" s="23">
        <v>0</v>
      </c>
      <c r="J9" s="24">
        <f>B9+D9+F9+H9</f>
        <v>23</v>
      </c>
      <c r="K9" s="25">
        <f>C9+E9+G9+I9</f>
        <v>0</v>
      </c>
      <c r="L9" s="22">
        <v>2</v>
      </c>
      <c r="M9" s="23">
        <v>0</v>
      </c>
      <c r="N9" s="23">
        <v>2</v>
      </c>
      <c r="O9" s="23">
        <v>0</v>
      </c>
      <c r="P9" s="23">
        <v>5</v>
      </c>
      <c r="Q9" s="23">
        <v>0</v>
      </c>
      <c r="R9" s="23">
        <v>7</v>
      </c>
      <c r="S9" s="23">
        <v>0</v>
      </c>
      <c r="T9" s="23">
        <v>8</v>
      </c>
      <c r="U9" s="23">
        <v>0</v>
      </c>
      <c r="V9" s="26">
        <f>L9+N9+P9+R9+T9</f>
        <v>24</v>
      </c>
      <c r="W9" s="25">
        <f>M9+O9+Q9+S9+U9</f>
        <v>0</v>
      </c>
      <c r="X9" s="27">
        <v>2</v>
      </c>
      <c r="Y9" s="23">
        <v>4</v>
      </c>
      <c r="Z9" s="25">
        <f>SUM(X9:Y9)</f>
        <v>6</v>
      </c>
      <c r="AA9" s="28">
        <v>53</v>
      </c>
      <c r="AB9" s="29">
        <f>K9+W9</f>
        <v>0</v>
      </c>
      <c r="AC9" s="30">
        <v>53</v>
      </c>
    </row>
    <row r="10" spans="1:100" ht="30.75" customHeight="1">
      <c r="A10" s="31" t="s">
        <v>49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f>B10+D10+F10+H10</f>
        <v>0</v>
      </c>
      <c r="K10" s="25">
        <f>C10+E10+G10+I10</f>
        <v>0</v>
      </c>
      <c r="L10" s="22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6">
        <f>L10+N10+P10+R10+T10</f>
        <v>0</v>
      </c>
      <c r="W10" s="25">
        <f>M10+O10+Q10+S10+U10</f>
        <v>0</v>
      </c>
      <c r="X10" s="27">
        <v>0</v>
      </c>
      <c r="Y10" s="23">
        <v>0</v>
      </c>
      <c r="Z10" s="25">
        <v>0</v>
      </c>
      <c r="AA10" s="32">
        <v>0</v>
      </c>
      <c r="AB10" s="33">
        <f>K10+W10</f>
        <v>0</v>
      </c>
      <c r="AC10" s="34">
        <f>SUM(AA10:AB10)</f>
        <v>0</v>
      </c>
    </row>
    <row r="11" spans="1:100" s="35" customFormat="1" ht="24" customHeight="1">
      <c r="A11" s="36" t="s">
        <v>26</v>
      </c>
      <c r="B11" s="3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9">
        <v>0</v>
      </c>
      <c r="K11" s="40">
        <v>0</v>
      </c>
      <c r="L11" s="37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41">
        <v>0</v>
      </c>
      <c r="W11" s="40">
        <v>0</v>
      </c>
      <c r="X11" s="42">
        <v>0</v>
      </c>
      <c r="Y11" s="38">
        <v>0</v>
      </c>
      <c r="Z11" s="40">
        <v>0</v>
      </c>
      <c r="AA11" s="43">
        <v>0</v>
      </c>
      <c r="AB11" s="44">
        <v>0</v>
      </c>
      <c r="AC11" s="45">
        <v>0</v>
      </c>
      <c r="AD11" s="1"/>
      <c r="AE11" s="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100" ht="28.5" customHeight="1">
      <c r="A12" s="31" t="s">
        <v>50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5">
        <v>0</v>
      </c>
      <c r="L12" s="22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6">
        <v>0</v>
      </c>
      <c r="W12" s="25">
        <v>0</v>
      </c>
      <c r="X12" s="27">
        <v>0</v>
      </c>
      <c r="Y12" s="23">
        <v>0</v>
      </c>
      <c r="Z12" s="25">
        <v>0</v>
      </c>
      <c r="AA12" s="32">
        <v>0</v>
      </c>
      <c r="AB12" s="33">
        <v>0</v>
      </c>
      <c r="AC12" s="34">
        <v>0</v>
      </c>
      <c r="AD12" s="1">
        <v>0</v>
      </c>
    </row>
    <row r="13" spans="1:100" s="35" customFormat="1" ht="24" customHeight="1">
      <c r="A13" s="36" t="s">
        <v>27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40">
        <v>0</v>
      </c>
      <c r="L13" s="37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41">
        <v>0</v>
      </c>
      <c r="W13" s="40">
        <v>0</v>
      </c>
      <c r="X13" s="42">
        <v>0</v>
      </c>
      <c r="Y13" s="38">
        <v>0</v>
      </c>
      <c r="Z13" s="40">
        <v>0</v>
      </c>
      <c r="AA13" s="43">
        <v>0</v>
      </c>
      <c r="AB13" s="44">
        <f>K13+W13</f>
        <v>0</v>
      </c>
      <c r="AC13" s="45">
        <f>SUM(AA13:AB13)</f>
        <v>0</v>
      </c>
      <c r="AD13" s="1"/>
      <c r="AE13" s="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100" ht="15.75">
      <c r="A14" s="46" t="s">
        <v>51</v>
      </c>
      <c r="B14" s="47">
        <v>9</v>
      </c>
      <c r="C14" s="48">
        <f t="shared" ref="C14:I14" si="0">C9-C10+C12</f>
        <v>0</v>
      </c>
      <c r="D14" s="48">
        <v>0</v>
      </c>
      <c r="E14" s="48">
        <f t="shared" si="0"/>
        <v>0</v>
      </c>
      <c r="F14" s="48">
        <v>10</v>
      </c>
      <c r="G14" s="48">
        <f t="shared" si="0"/>
        <v>0</v>
      </c>
      <c r="H14" s="48">
        <v>4</v>
      </c>
      <c r="I14" s="48">
        <f t="shared" si="0"/>
        <v>0</v>
      </c>
      <c r="J14" s="48">
        <f t="shared" ref="J14:K18" si="1">B14+D14+F14+H14</f>
        <v>23</v>
      </c>
      <c r="K14" s="49">
        <f t="shared" si="1"/>
        <v>0</v>
      </c>
      <c r="L14" s="47">
        <f t="shared" ref="L14:AC14" si="2">L9-L10+L12</f>
        <v>2</v>
      </c>
      <c r="M14" s="48">
        <f t="shared" si="2"/>
        <v>0</v>
      </c>
      <c r="N14" s="48">
        <v>2</v>
      </c>
      <c r="O14" s="48">
        <f t="shared" si="2"/>
        <v>0</v>
      </c>
      <c r="P14" s="48">
        <v>5</v>
      </c>
      <c r="Q14" s="48">
        <f t="shared" si="2"/>
        <v>0</v>
      </c>
      <c r="R14" s="48">
        <v>7</v>
      </c>
      <c r="S14" s="48">
        <f t="shared" si="2"/>
        <v>0</v>
      </c>
      <c r="T14" s="48">
        <v>8</v>
      </c>
      <c r="U14" s="48">
        <f t="shared" si="2"/>
        <v>0</v>
      </c>
      <c r="V14" s="50">
        <f t="shared" si="2"/>
        <v>24</v>
      </c>
      <c r="W14" s="49">
        <f t="shared" si="2"/>
        <v>0</v>
      </c>
      <c r="X14" s="50">
        <f t="shared" si="2"/>
        <v>2</v>
      </c>
      <c r="Y14" s="48">
        <f t="shared" si="2"/>
        <v>4</v>
      </c>
      <c r="Z14" s="49">
        <f t="shared" si="2"/>
        <v>6</v>
      </c>
      <c r="AA14" s="50">
        <f t="shared" si="2"/>
        <v>53</v>
      </c>
      <c r="AB14" s="48">
        <f t="shared" si="2"/>
        <v>0</v>
      </c>
      <c r="AC14" s="49">
        <f t="shared" si="2"/>
        <v>53</v>
      </c>
      <c r="CS14" s="48">
        <f>AB14-BM14</f>
        <v>0</v>
      </c>
      <c r="CT14" s="49">
        <f>AC14-BN14</f>
        <v>53</v>
      </c>
      <c r="CU14" s="51">
        <f>AD14-BO14</f>
        <v>0</v>
      </c>
      <c r="CV14" s="52">
        <f>AE14-BP14</f>
        <v>0</v>
      </c>
    </row>
    <row r="15" spans="1:100" ht="25.5" customHeight="1">
      <c r="A15" s="117" t="s">
        <v>48</v>
      </c>
      <c r="B15" s="53">
        <v>0</v>
      </c>
      <c r="C15" s="54">
        <v>0</v>
      </c>
      <c r="D15" s="23">
        <v>0</v>
      </c>
      <c r="E15" s="23">
        <v>0</v>
      </c>
      <c r="F15" s="23">
        <v>2</v>
      </c>
      <c r="G15" s="23">
        <v>0</v>
      </c>
      <c r="H15" s="23">
        <v>0</v>
      </c>
      <c r="I15" s="23">
        <v>0</v>
      </c>
      <c r="J15" s="24">
        <f t="shared" si="1"/>
        <v>2</v>
      </c>
      <c r="K15" s="25">
        <f t="shared" si="1"/>
        <v>0</v>
      </c>
      <c r="L15" s="22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23">
        <v>0</v>
      </c>
      <c r="T15" s="23">
        <v>0</v>
      </c>
      <c r="U15" s="23">
        <v>0</v>
      </c>
      <c r="V15" s="26">
        <f t="shared" ref="V15:W18" si="3">L15+N15+P15+R15+T15</f>
        <v>1</v>
      </c>
      <c r="W15" s="25">
        <f t="shared" si="3"/>
        <v>0</v>
      </c>
      <c r="X15" s="27">
        <v>0</v>
      </c>
      <c r="Y15" s="23">
        <v>0</v>
      </c>
      <c r="Z15" s="25">
        <f>SUM(X15:Y15)</f>
        <v>0</v>
      </c>
      <c r="AA15" s="32">
        <f>J15+V15+Z15</f>
        <v>3</v>
      </c>
      <c r="AB15" s="33">
        <f>K15+W15</f>
        <v>0</v>
      </c>
      <c r="AC15" s="34">
        <f>SUM(AA15:AB15)</f>
        <v>3</v>
      </c>
      <c r="AD15" s="55">
        <f>AA15/AA19*100</f>
        <v>8.5714285714285712</v>
      </c>
      <c r="AE15" s="56" t="s">
        <v>28</v>
      </c>
    </row>
    <row r="16" spans="1:100" ht="15.75">
      <c r="A16" s="57" t="s">
        <v>29</v>
      </c>
      <c r="B16" s="53">
        <v>0</v>
      </c>
      <c r="C16" s="54">
        <v>0</v>
      </c>
      <c r="D16" s="23">
        <v>0</v>
      </c>
      <c r="E16" s="23">
        <v>0</v>
      </c>
      <c r="F16" s="23">
        <v>4</v>
      </c>
      <c r="G16" s="23">
        <v>0</v>
      </c>
      <c r="H16" s="23">
        <v>2</v>
      </c>
      <c r="I16" s="23">
        <v>0</v>
      </c>
      <c r="J16" s="24">
        <f t="shared" si="1"/>
        <v>6</v>
      </c>
      <c r="K16" s="25">
        <f t="shared" si="1"/>
        <v>0</v>
      </c>
      <c r="L16" s="22">
        <v>1</v>
      </c>
      <c r="M16" s="23">
        <v>0</v>
      </c>
      <c r="N16" s="23">
        <v>2</v>
      </c>
      <c r="O16" s="23">
        <v>0</v>
      </c>
      <c r="P16" s="23">
        <v>1</v>
      </c>
      <c r="Q16" s="23">
        <v>0</v>
      </c>
      <c r="R16" s="23">
        <v>0</v>
      </c>
      <c r="S16" s="23">
        <v>0</v>
      </c>
      <c r="T16" s="23">
        <v>4</v>
      </c>
      <c r="U16" s="23">
        <v>0</v>
      </c>
      <c r="V16" s="26">
        <f t="shared" si="3"/>
        <v>8</v>
      </c>
      <c r="W16" s="25">
        <f t="shared" si="3"/>
        <v>0</v>
      </c>
      <c r="X16" s="27">
        <v>1</v>
      </c>
      <c r="Y16" s="23">
        <v>1</v>
      </c>
      <c r="Z16" s="25">
        <f>SUM(X16:Y16)</f>
        <v>2</v>
      </c>
      <c r="AA16" s="32">
        <f>J16+V16+Z16</f>
        <v>16</v>
      </c>
      <c r="AB16" s="33">
        <f>K16+W16</f>
        <v>0</v>
      </c>
      <c r="AC16" s="34">
        <f>SUM(AA16:AB16)</f>
        <v>16</v>
      </c>
      <c r="AD16" s="58"/>
      <c r="AE16" s="58"/>
    </row>
    <row r="17" spans="1:96" ht="15.75">
      <c r="A17" s="57" t="s">
        <v>30</v>
      </c>
      <c r="B17" s="53">
        <v>0</v>
      </c>
      <c r="C17" s="54">
        <v>0</v>
      </c>
      <c r="D17" s="23">
        <v>0</v>
      </c>
      <c r="E17" s="23">
        <v>0</v>
      </c>
      <c r="F17" s="23">
        <v>3</v>
      </c>
      <c r="G17" s="23">
        <v>0</v>
      </c>
      <c r="H17" s="23">
        <v>2</v>
      </c>
      <c r="I17" s="23">
        <v>0</v>
      </c>
      <c r="J17" s="24">
        <f t="shared" si="1"/>
        <v>5</v>
      </c>
      <c r="K17" s="25">
        <f t="shared" si="1"/>
        <v>0</v>
      </c>
      <c r="L17" s="22">
        <v>1</v>
      </c>
      <c r="M17" s="23">
        <v>0</v>
      </c>
      <c r="N17" s="23">
        <v>0</v>
      </c>
      <c r="O17" s="23">
        <v>0</v>
      </c>
      <c r="P17" s="23">
        <v>3</v>
      </c>
      <c r="Q17" s="23">
        <v>0</v>
      </c>
      <c r="R17" s="23">
        <v>4</v>
      </c>
      <c r="S17" s="23">
        <v>0</v>
      </c>
      <c r="T17" s="23">
        <v>4</v>
      </c>
      <c r="U17" s="23">
        <v>0</v>
      </c>
      <c r="V17" s="26">
        <f t="shared" si="3"/>
        <v>12</v>
      </c>
      <c r="W17" s="25">
        <f t="shared" si="3"/>
        <v>0</v>
      </c>
      <c r="X17" s="27">
        <v>1</v>
      </c>
      <c r="Y17" s="23">
        <v>3</v>
      </c>
      <c r="Z17" s="25">
        <f>SUM(X17:Y17)</f>
        <v>4</v>
      </c>
      <c r="AA17" s="32">
        <v>19</v>
      </c>
      <c r="AB17" s="33">
        <f>K17+W17</f>
        <v>0</v>
      </c>
      <c r="AC17" s="34">
        <v>19</v>
      </c>
      <c r="AD17" s="58"/>
      <c r="AE17" s="58"/>
    </row>
    <row r="18" spans="1:96" ht="15.75">
      <c r="A18" s="57" t="s">
        <v>31</v>
      </c>
      <c r="B18" s="53">
        <v>0</v>
      </c>
      <c r="C18" s="54">
        <v>0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0</v>
      </c>
      <c r="J18" s="24">
        <f t="shared" si="1"/>
        <v>1</v>
      </c>
      <c r="K18" s="25">
        <f t="shared" si="1"/>
        <v>0</v>
      </c>
      <c r="L18" s="22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6">
        <f t="shared" si="3"/>
        <v>0</v>
      </c>
      <c r="W18" s="25">
        <f t="shared" si="3"/>
        <v>0</v>
      </c>
      <c r="X18" s="27">
        <v>0</v>
      </c>
      <c r="Y18" s="23">
        <v>0</v>
      </c>
      <c r="Z18" s="25">
        <f>SUM(X18:Y18)</f>
        <v>0</v>
      </c>
      <c r="AA18" s="32">
        <f>J18+V18+Z18</f>
        <v>1</v>
      </c>
      <c r="AB18" s="33">
        <f>K18+W18</f>
        <v>0</v>
      </c>
      <c r="AC18" s="34">
        <f>SUM(AA18:AB18)</f>
        <v>1</v>
      </c>
      <c r="AD18" s="58"/>
      <c r="AE18" s="58"/>
    </row>
    <row r="19" spans="1:96" ht="27" customHeight="1">
      <c r="A19" s="59" t="s">
        <v>32</v>
      </c>
      <c r="B19" s="60">
        <v>0</v>
      </c>
      <c r="C19" s="61">
        <v>0</v>
      </c>
      <c r="D19" s="62">
        <v>0</v>
      </c>
      <c r="E19" s="62">
        <f t="shared" ref="E19:T19" si="4">SUM(E15:E18)</f>
        <v>0</v>
      </c>
      <c r="F19" s="62">
        <v>10</v>
      </c>
      <c r="G19" s="62">
        <f t="shared" si="4"/>
        <v>0</v>
      </c>
      <c r="H19" s="62">
        <v>4</v>
      </c>
      <c r="I19" s="62">
        <f t="shared" si="4"/>
        <v>0</v>
      </c>
      <c r="J19" s="62">
        <f t="shared" si="4"/>
        <v>14</v>
      </c>
      <c r="K19" s="63">
        <f t="shared" si="4"/>
        <v>0</v>
      </c>
      <c r="L19" s="64">
        <f t="shared" si="4"/>
        <v>2</v>
      </c>
      <c r="M19" s="65">
        <f t="shared" si="4"/>
        <v>0</v>
      </c>
      <c r="N19" s="65">
        <v>2</v>
      </c>
      <c r="O19" s="65">
        <f t="shared" si="4"/>
        <v>0</v>
      </c>
      <c r="P19" s="65">
        <v>4</v>
      </c>
      <c r="Q19" s="65">
        <f t="shared" si="4"/>
        <v>0</v>
      </c>
      <c r="R19" s="65">
        <v>5</v>
      </c>
      <c r="S19" s="65">
        <f t="shared" si="4"/>
        <v>0</v>
      </c>
      <c r="T19" s="65">
        <f t="shared" si="4"/>
        <v>8</v>
      </c>
      <c r="U19" s="65">
        <v>0</v>
      </c>
      <c r="V19" s="66">
        <f t="shared" ref="V19:AB19" si="5">SUM(V15:V18)</f>
        <v>21</v>
      </c>
      <c r="W19" s="63">
        <f t="shared" si="5"/>
        <v>0</v>
      </c>
      <c r="X19" s="67">
        <v>2</v>
      </c>
      <c r="Y19" s="65">
        <v>4</v>
      </c>
      <c r="Z19" s="68">
        <f t="shared" si="5"/>
        <v>6</v>
      </c>
      <c r="AA19" s="67">
        <v>35</v>
      </c>
      <c r="AB19" s="65">
        <f t="shared" si="5"/>
        <v>0</v>
      </c>
      <c r="AC19" s="68">
        <v>35</v>
      </c>
      <c r="AD19" s="58"/>
      <c r="AE19" s="58"/>
    </row>
    <row r="20" spans="1:96" ht="49.5">
      <c r="A20" s="69" t="s">
        <v>33</v>
      </c>
      <c r="B20" s="22">
        <v>9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54">
        <v>0</v>
      </c>
      <c r="I20" s="54">
        <v>0</v>
      </c>
      <c r="J20" s="24">
        <f>B20+D20+F20+H20</f>
        <v>9</v>
      </c>
      <c r="K20" s="25">
        <f>C20+E20+G20+I20</f>
        <v>0</v>
      </c>
      <c r="L20" s="22">
        <v>0</v>
      </c>
      <c r="M20" s="23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26">
        <f>L20+N20+P20+R20+T20</f>
        <v>0</v>
      </c>
      <c r="W20" s="25">
        <f>M20+O20+Q20+S20+U20</f>
        <v>0</v>
      </c>
      <c r="X20" s="70">
        <v>0</v>
      </c>
      <c r="Y20" s="54">
        <v>0</v>
      </c>
      <c r="Z20" s="71">
        <v>0</v>
      </c>
      <c r="AA20" s="72">
        <v>9</v>
      </c>
      <c r="AB20" s="73">
        <f>K20+W20</f>
        <v>0</v>
      </c>
      <c r="AC20" s="74">
        <v>9</v>
      </c>
      <c r="AD20" s="58"/>
      <c r="AE20" s="58"/>
    </row>
    <row r="21" spans="1:96" ht="18" customHeight="1">
      <c r="A21" s="75" t="s">
        <v>34</v>
      </c>
      <c r="B21" s="53"/>
      <c r="C21" s="54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5">
        <v>0</v>
      </c>
      <c r="L21" s="22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6">
        <v>0</v>
      </c>
      <c r="W21" s="25">
        <v>0</v>
      </c>
      <c r="X21" s="27">
        <v>0</v>
      </c>
      <c r="Y21" s="23">
        <v>0</v>
      </c>
      <c r="Z21" s="25">
        <v>0</v>
      </c>
      <c r="AA21" s="32">
        <v>0</v>
      </c>
      <c r="AB21" s="33">
        <v>0</v>
      </c>
      <c r="AC21" s="34">
        <v>0</v>
      </c>
      <c r="AD21" s="58"/>
      <c r="AE21" s="58"/>
    </row>
    <row r="22" spans="1:96" ht="45" customHeight="1">
      <c r="A22" s="75" t="s">
        <v>35</v>
      </c>
      <c r="B22" s="53"/>
      <c r="C22" s="54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f>B22+D22+F22+H22</f>
        <v>0</v>
      </c>
      <c r="K22" s="25">
        <f>C22+E22+G22+I22</f>
        <v>0</v>
      </c>
      <c r="L22" s="22">
        <v>0</v>
      </c>
      <c r="M22" s="23">
        <v>0</v>
      </c>
      <c r="N22" s="23">
        <v>0</v>
      </c>
      <c r="O22" s="23">
        <v>0</v>
      </c>
      <c r="P22" s="23">
        <v>1</v>
      </c>
      <c r="Q22" s="23">
        <v>0</v>
      </c>
      <c r="R22" s="23">
        <v>2</v>
      </c>
      <c r="S22" s="23">
        <v>0</v>
      </c>
      <c r="T22" s="23">
        <v>0</v>
      </c>
      <c r="U22" s="23">
        <v>0</v>
      </c>
      <c r="V22" s="26">
        <v>2</v>
      </c>
      <c r="W22" s="25">
        <v>0</v>
      </c>
      <c r="X22" s="27">
        <v>0</v>
      </c>
      <c r="Y22" s="23">
        <v>0</v>
      </c>
      <c r="Z22" s="25">
        <v>0</v>
      </c>
      <c r="AA22" s="32">
        <v>3</v>
      </c>
      <c r="AB22" s="33">
        <v>0</v>
      </c>
      <c r="AC22" s="34">
        <v>3</v>
      </c>
      <c r="AD22" s="58"/>
      <c r="AE22" s="58"/>
      <c r="AF22" s="76"/>
    </row>
    <row r="23" spans="1:96" ht="28.5" customHeight="1">
      <c r="A23" s="75" t="s">
        <v>36</v>
      </c>
      <c r="B23" s="53"/>
      <c r="C23" s="54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5">
        <v>0</v>
      </c>
      <c r="L23" s="22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6">
        <v>0</v>
      </c>
      <c r="W23" s="25">
        <v>0</v>
      </c>
      <c r="X23" s="27">
        <v>0</v>
      </c>
      <c r="Y23" s="23">
        <v>0</v>
      </c>
      <c r="Z23" s="25">
        <v>0</v>
      </c>
      <c r="AA23" s="32">
        <f>J23+V23+Z23</f>
        <v>0</v>
      </c>
      <c r="AB23" s="33">
        <v>0</v>
      </c>
      <c r="AC23" s="34">
        <f>SUM(AA23:AB23)</f>
        <v>0</v>
      </c>
      <c r="AD23" s="58"/>
      <c r="AE23" s="58"/>
    </row>
    <row r="24" spans="1:96" ht="24" customHeight="1">
      <c r="A24" s="77" t="s">
        <v>37</v>
      </c>
      <c r="B24" s="78"/>
      <c r="C24" s="79"/>
      <c r="D24" s="80" t="e">
        <f t="shared" ref="D24:AC24" si="6">(1*D15+0.64*D16+0.36*D17+0.16*D18)/D19*100</f>
        <v>#DIV/0!</v>
      </c>
      <c r="E24" s="80" t="e">
        <f t="shared" si="6"/>
        <v>#DIV/0!</v>
      </c>
      <c r="F24" s="80">
        <f t="shared" si="6"/>
        <v>58.000000000000007</v>
      </c>
      <c r="G24" s="80" t="e">
        <f t="shared" si="6"/>
        <v>#DIV/0!</v>
      </c>
      <c r="H24" s="80">
        <f t="shared" si="6"/>
        <v>50</v>
      </c>
      <c r="I24" s="80" t="e">
        <f t="shared" si="6"/>
        <v>#DIV/0!</v>
      </c>
      <c r="J24" s="81">
        <f t="shared" si="6"/>
        <v>55.714285714285715</v>
      </c>
      <c r="K24" s="82" t="e">
        <f t="shared" si="6"/>
        <v>#DIV/0!</v>
      </c>
      <c r="L24" s="83">
        <f t="shared" si="6"/>
        <v>50</v>
      </c>
      <c r="M24" s="80" t="e">
        <f t="shared" si="6"/>
        <v>#DIV/0!</v>
      </c>
      <c r="N24" s="80">
        <f t="shared" si="6"/>
        <v>64</v>
      </c>
      <c r="O24" s="80" t="e">
        <f t="shared" si="6"/>
        <v>#DIV/0!</v>
      </c>
      <c r="P24" s="80">
        <f t="shared" si="6"/>
        <v>43.000000000000007</v>
      </c>
      <c r="Q24" s="80" t="e">
        <f t="shared" si="6"/>
        <v>#DIV/0!</v>
      </c>
      <c r="R24" s="80">
        <f t="shared" si="6"/>
        <v>48.8</v>
      </c>
      <c r="S24" s="80" t="e">
        <f t="shared" si="6"/>
        <v>#DIV/0!</v>
      </c>
      <c r="T24" s="80">
        <f t="shared" si="6"/>
        <v>50</v>
      </c>
      <c r="U24" s="80" t="e">
        <f t="shared" si="6"/>
        <v>#DIV/0!</v>
      </c>
      <c r="V24" s="81">
        <f t="shared" si="6"/>
        <v>49.714285714285722</v>
      </c>
      <c r="W24" s="82" t="e">
        <f t="shared" si="6"/>
        <v>#DIV/0!</v>
      </c>
      <c r="X24" s="84">
        <f t="shared" si="6"/>
        <v>50</v>
      </c>
      <c r="Y24" s="80">
        <f t="shared" si="6"/>
        <v>43.000000000000007</v>
      </c>
      <c r="Z24" s="82">
        <f t="shared" si="6"/>
        <v>45.333333333333329</v>
      </c>
      <c r="AA24" s="84">
        <f t="shared" si="6"/>
        <v>57.828571428571429</v>
      </c>
      <c r="AB24" s="80" t="e">
        <f t="shared" si="6"/>
        <v>#DIV/0!</v>
      </c>
      <c r="AC24" s="85">
        <f t="shared" si="6"/>
        <v>57.828571428571429</v>
      </c>
      <c r="AD24" s="58"/>
      <c r="AE24" s="58"/>
    </row>
    <row r="25" spans="1:96" ht="30" customHeight="1">
      <c r="A25" s="86" t="s">
        <v>38</v>
      </c>
      <c r="B25" s="87"/>
      <c r="C25" s="88"/>
      <c r="D25" s="89" t="e">
        <f t="shared" ref="D25:AC25" si="7">100-D18/D19*100</f>
        <v>#DIV/0!</v>
      </c>
      <c r="E25" s="89" t="e">
        <f t="shared" si="7"/>
        <v>#DIV/0!</v>
      </c>
      <c r="F25" s="89">
        <f t="shared" si="7"/>
        <v>90</v>
      </c>
      <c r="G25" s="89" t="e">
        <f t="shared" si="7"/>
        <v>#DIV/0!</v>
      </c>
      <c r="H25" s="89">
        <f t="shared" si="7"/>
        <v>100</v>
      </c>
      <c r="I25" s="89" t="e">
        <f t="shared" si="7"/>
        <v>#DIV/0!</v>
      </c>
      <c r="J25" s="90">
        <f t="shared" si="7"/>
        <v>92.857142857142861</v>
      </c>
      <c r="K25" s="91" t="e">
        <f t="shared" si="7"/>
        <v>#DIV/0!</v>
      </c>
      <c r="L25" s="92">
        <f t="shared" si="7"/>
        <v>100</v>
      </c>
      <c r="M25" s="89" t="e">
        <f t="shared" si="7"/>
        <v>#DIV/0!</v>
      </c>
      <c r="N25" s="89">
        <f t="shared" si="7"/>
        <v>100</v>
      </c>
      <c r="O25" s="89" t="e">
        <f t="shared" si="7"/>
        <v>#DIV/0!</v>
      </c>
      <c r="P25" s="89">
        <f t="shared" si="7"/>
        <v>100</v>
      </c>
      <c r="Q25" s="89" t="e">
        <f t="shared" si="7"/>
        <v>#DIV/0!</v>
      </c>
      <c r="R25" s="89">
        <f t="shared" si="7"/>
        <v>100</v>
      </c>
      <c r="S25" s="89" t="e">
        <f t="shared" si="7"/>
        <v>#DIV/0!</v>
      </c>
      <c r="T25" s="89">
        <f t="shared" si="7"/>
        <v>100</v>
      </c>
      <c r="U25" s="89" t="e">
        <f t="shared" si="7"/>
        <v>#DIV/0!</v>
      </c>
      <c r="V25" s="90">
        <f t="shared" si="7"/>
        <v>100</v>
      </c>
      <c r="W25" s="91" t="e">
        <f t="shared" si="7"/>
        <v>#DIV/0!</v>
      </c>
      <c r="X25" s="93">
        <f t="shared" si="7"/>
        <v>100</v>
      </c>
      <c r="Y25" s="89">
        <f t="shared" si="7"/>
        <v>100</v>
      </c>
      <c r="Z25" s="91">
        <f t="shared" si="7"/>
        <v>100</v>
      </c>
      <c r="AA25" s="93">
        <f t="shared" si="7"/>
        <v>97.142857142857139</v>
      </c>
      <c r="AB25" s="89" t="e">
        <f t="shared" si="7"/>
        <v>#DIV/0!</v>
      </c>
      <c r="AC25" s="94">
        <f t="shared" si="7"/>
        <v>97.142857142857139</v>
      </c>
      <c r="AD25" s="58"/>
      <c r="AE25" s="58"/>
    </row>
    <row r="26" spans="1:96" ht="24" customHeight="1">
      <c r="A26" s="95" t="s">
        <v>39</v>
      </c>
      <c r="B26" s="87"/>
      <c r="C26" s="88"/>
      <c r="D26" s="96" t="e">
        <f t="shared" ref="D26:AC26" si="8">(D15+D16)/D19*100</f>
        <v>#DIV/0!</v>
      </c>
      <c r="E26" s="96" t="e">
        <f t="shared" si="8"/>
        <v>#DIV/0!</v>
      </c>
      <c r="F26" s="96">
        <f t="shared" si="8"/>
        <v>60</v>
      </c>
      <c r="G26" s="96" t="e">
        <f t="shared" si="8"/>
        <v>#DIV/0!</v>
      </c>
      <c r="H26" s="96">
        <f t="shared" si="8"/>
        <v>50</v>
      </c>
      <c r="I26" s="96" t="e">
        <f t="shared" si="8"/>
        <v>#DIV/0!</v>
      </c>
      <c r="J26" s="97">
        <f t="shared" si="8"/>
        <v>57.142857142857139</v>
      </c>
      <c r="K26" s="98" t="e">
        <f t="shared" si="8"/>
        <v>#DIV/0!</v>
      </c>
      <c r="L26" s="99">
        <f t="shared" si="8"/>
        <v>50</v>
      </c>
      <c r="M26" s="96" t="e">
        <f t="shared" si="8"/>
        <v>#DIV/0!</v>
      </c>
      <c r="N26" s="96">
        <f t="shared" si="8"/>
        <v>100</v>
      </c>
      <c r="O26" s="96" t="e">
        <f t="shared" si="8"/>
        <v>#DIV/0!</v>
      </c>
      <c r="P26" s="96">
        <f t="shared" si="8"/>
        <v>25</v>
      </c>
      <c r="Q26" s="96" t="e">
        <f t="shared" si="8"/>
        <v>#DIV/0!</v>
      </c>
      <c r="R26" s="96">
        <f t="shared" si="8"/>
        <v>20</v>
      </c>
      <c r="S26" s="96" t="e">
        <f t="shared" si="8"/>
        <v>#DIV/0!</v>
      </c>
      <c r="T26" s="96">
        <f t="shared" si="8"/>
        <v>50</v>
      </c>
      <c r="U26" s="96" t="e">
        <f t="shared" si="8"/>
        <v>#DIV/0!</v>
      </c>
      <c r="V26" s="97">
        <f t="shared" si="8"/>
        <v>42.857142857142854</v>
      </c>
      <c r="W26" s="98" t="e">
        <f t="shared" si="8"/>
        <v>#DIV/0!</v>
      </c>
      <c r="X26" s="100">
        <f t="shared" si="8"/>
        <v>50</v>
      </c>
      <c r="Y26" s="96">
        <f t="shared" si="8"/>
        <v>25</v>
      </c>
      <c r="Z26" s="98">
        <f t="shared" si="8"/>
        <v>33.333333333333329</v>
      </c>
      <c r="AA26" s="100">
        <f t="shared" si="8"/>
        <v>54.285714285714285</v>
      </c>
      <c r="AB26" s="96" t="e">
        <f t="shared" si="8"/>
        <v>#DIV/0!</v>
      </c>
      <c r="AC26" s="101">
        <f t="shared" si="8"/>
        <v>54.285714285714285</v>
      </c>
      <c r="AD26" s="58"/>
      <c r="AE26" s="58"/>
    </row>
    <row r="27" spans="1:96" s="102" customFormat="1" ht="80.25" customHeight="1">
      <c r="A27" s="103" t="s">
        <v>44</v>
      </c>
      <c r="B27" s="104" t="str">
        <f t="shared" ref="B27:AB27" si="9">IF(B14=B19+B20+B21+B22+B23," ","ПРОВЕРИТЬ")</f>
        <v xml:space="preserve"> </v>
      </c>
      <c r="C27" s="105" t="str">
        <f t="shared" si="9"/>
        <v xml:space="preserve"> </v>
      </c>
      <c r="D27" s="105" t="str">
        <f t="shared" si="9"/>
        <v xml:space="preserve"> </v>
      </c>
      <c r="E27" s="105" t="str">
        <f t="shared" si="9"/>
        <v xml:space="preserve"> </v>
      </c>
      <c r="F27" s="105" t="str">
        <f t="shared" si="9"/>
        <v xml:space="preserve"> </v>
      </c>
      <c r="G27" s="105" t="str">
        <f t="shared" si="9"/>
        <v xml:space="preserve"> </v>
      </c>
      <c r="H27" s="105" t="str">
        <f t="shared" si="9"/>
        <v xml:space="preserve"> </v>
      </c>
      <c r="I27" s="105" t="str">
        <f t="shared" si="9"/>
        <v xml:space="preserve"> </v>
      </c>
      <c r="J27" s="105"/>
      <c r="K27" s="106" t="str">
        <f t="shared" si="9"/>
        <v xml:space="preserve"> </v>
      </c>
      <c r="L27" s="104" t="str">
        <f t="shared" si="9"/>
        <v xml:space="preserve"> </v>
      </c>
      <c r="M27" s="105" t="str">
        <f t="shared" si="9"/>
        <v xml:space="preserve"> </v>
      </c>
      <c r="N27" s="105" t="str">
        <f t="shared" si="9"/>
        <v xml:space="preserve"> </v>
      </c>
      <c r="O27" s="105" t="str">
        <f t="shared" si="9"/>
        <v xml:space="preserve"> </v>
      </c>
      <c r="P27" s="105" t="str">
        <f t="shared" si="9"/>
        <v xml:space="preserve"> </v>
      </c>
      <c r="Q27" s="105" t="str">
        <f t="shared" si="9"/>
        <v xml:space="preserve"> </v>
      </c>
      <c r="R27" s="105" t="str">
        <f t="shared" si="9"/>
        <v xml:space="preserve"> </v>
      </c>
      <c r="S27" s="105" t="str">
        <f t="shared" si="9"/>
        <v xml:space="preserve"> </v>
      </c>
      <c r="T27" s="105" t="str">
        <f t="shared" si="9"/>
        <v xml:space="preserve"> </v>
      </c>
      <c r="U27" s="105" t="str">
        <f t="shared" si="9"/>
        <v xml:space="preserve"> </v>
      </c>
      <c r="V27" s="105"/>
      <c r="W27" s="106" t="str">
        <f t="shared" si="9"/>
        <v xml:space="preserve"> </v>
      </c>
      <c r="X27" s="107"/>
      <c r="Y27" s="105"/>
      <c r="Z27" s="106"/>
      <c r="AA27" s="106"/>
      <c r="AB27" s="106" t="str">
        <f t="shared" si="9"/>
        <v xml:space="preserve"> </v>
      </c>
      <c r="AC27" s="106"/>
      <c r="AD27" s="108"/>
      <c r="AE27" s="10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s="102" customFormat="1" ht="25.5">
      <c r="A28" s="109" t="s">
        <v>40</v>
      </c>
      <c r="B28" s="110" t="str">
        <f t="shared" ref="B28:AB28" si="10">IF(B14-B19-B20-B21-B22-B23=0," ",B14-B19-B20-B21-B22-B23)</f>
        <v xml:space="preserve"> </v>
      </c>
      <c r="C28" s="111" t="str">
        <f t="shared" si="10"/>
        <v xml:space="preserve"> </v>
      </c>
      <c r="D28" s="111" t="str">
        <f t="shared" si="10"/>
        <v xml:space="preserve"> </v>
      </c>
      <c r="E28" s="111" t="str">
        <f t="shared" si="10"/>
        <v xml:space="preserve"> </v>
      </c>
      <c r="F28" s="111" t="str">
        <f t="shared" si="10"/>
        <v xml:space="preserve"> </v>
      </c>
      <c r="G28" s="111" t="str">
        <f t="shared" si="10"/>
        <v xml:space="preserve"> </v>
      </c>
      <c r="H28" s="111" t="str">
        <f t="shared" si="10"/>
        <v xml:space="preserve"> </v>
      </c>
      <c r="I28" s="111" t="str">
        <f t="shared" si="10"/>
        <v xml:space="preserve"> </v>
      </c>
      <c r="J28" s="111"/>
      <c r="K28" s="112" t="str">
        <f t="shared" si="10"/>
        <v xml:space="preserve"> </v>
      </c>
      <c r="L28" s="110" t="str">
        <f t="shared" si="10"/>
        <v xml:space="preserve"> </v>
      </c>
      <c r="M28" s="111" t="str">
        <f t="shared" si="10"/>
        <v xml:space="preserve"> </v>
      </c>
      <c r="N28" s="111" t="str">
        <f t="shared" si="10"/>
        <v xml:space="preserve"> </v>
      </c>
      <c r="O28" s="111" t="str">
        <f t="shared" si="10"/>
        <v xml:space="preserve"> </v>
      </c>
      <c r="P28" s="111" t="str">
        <f t="shared" si="10"/>
        <v xml:space="preserve"> </v>
      </c>
      <c r="Q28" s="111" t="str">
        <f t="shared" si="10"/>
        <v xml:space="preserve"> </v>
      </c>
      <c r="R28" s="111" t="str">
        <f t="shared" si="10"/>
        <v xml:space="preserve"> </v>
      </c>
      <c r="S28" s="111" t="str">
        <f t="shared" si="10"/>
        <v xml:space="preserve"> </v>
      </c>
      <c r="T28" s="111" t="str">
        <f t="shared" si="10"/>
        <v xml:space="preserve"> </v>
      </c>
      <c r="U28" s="111" t="str">
        <f t="shared" si="10"/>
        <v xml:space="preserve"> </v>
      </c>
      <c r="V28" s="111"/>
      <c r="W28" s="112" t="str">
        <f t="shared" si="10"/>
        <v xml:space="preserve"> </v>
      </c>
      <c r="X28" s="113"/>
      <c r="Y28" s="114"/>
      <c r="Z28" s="114"/>
      <c r="AA28" s="114"/>
      <c r="AB28" s="114" t="str">
        <f t="shared" si="10"/>
        <v xml:space="preserve"> </v>
      </c>
      <c r="AC28" s="114"/>
      <c r="AD28" s="108"/>
      <c r="AE28" s="10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1:96" s="102" customFormat="1" ht="6.75" customHeight="1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96">
      <c r="A30" s="116" t="s">
        <v>41</v>
      </c>
      <c r="B30" s="136" t="s">
        <v>45</v>
      </c>
      <c r="C30" s="137"/>
      <c r="D30" s="137"/>
      <c r="E30" s="137"/>
      <c r="F30" s="137"/>
      <c r="G30" s="137"/>
      <c r="H30" s="137"/>
    </row>
    <row r="31" spans="1:96">
      <c r="A31" s="116" t="s">
        <v>42</v>
      </c>
      <c r="B31" s="138" t="s">
        <v>46</v>
      </c>
      <c r="C31" s="139"/>
      <c r="D31" s="139"/>
      <c r="E31" s="139"/>
      <c r="F31" s="139"/>
      <c r="G31" s="139"/>
      <c r="H31" s="139"/>
    </row>
    <row r="32" spans="1:96">
      <c r="A32" s="116" t="s">
        <v>43</v>
      </c>
      <c r="B32" s="139"/>
      <c r="C32" s="139"/>
      <c r="D32" s="139"/>
      <c r="E32" s="139"/>
      <c r="F32" s="139"/>
      <c r="G32" s="139"/>
      <c r="H32" s="139"/>
    </row>
  </sheetData>
  <mergeCells count="27">
    <mergeCell ref="B30:H30"/>
    <mergeCell ref="B31:H31"/>
    <mergeCell ref="B32:H32"/>
    <mergeCell ref="X7:X8"/>
    <mergeCell ref="Y7:Y8"/>
    <mergeCell ref="B7:C7"/>
    <mergeCell ref="D7:E7"/>
    <mergeCell ref="F7:G7"/>
    <mergeCell ref="H7:I7"/>
    <mergeCell ref="J7:K7"/>
    <mergeCell ref="L7:M7"/>
    <mergeCell ref="N7:O7"/>
    <mergeCell ref="AA6:AC6"/>
    <mergeCell ref="X6:Z6"/>
    <mergeCell ref="M3:Q3"/>
    <mergeCell ref="M4:Q4"/>
    <mergeCell ref="A6:A8"/>
    <mergeCell ref="B6:K6"/>
    <mergeCell ref="L6:W6"/>
    <mergeCell ref="P7:Q7"/>
    <mergeCell ref="R7:S7"/>
    <mergeCell ref="T7:U7"/>
    <mergeCell ref="Z7:Z8"/>
    <mergeCell ref="AA7:AA8"/>
    <mergeCell ref="AB7:AB8"/>
    <mergeCell ref="AC7:AC8"/>
    <mergeCell ref="V7:W7"/>
  </mergeCells>
  <pageMargins left="0.41999998688697798" right="0.20999999344348899" top="0.38999998569488498" bottom="0.40000000596046398" header="0.5" footer="0.5"/>
  <pageSetup paperSize="9" scale="69" orientation="landscape"/>
  <headerFooter alignWithMargins="0"/>
  <colBreaks count="1" manualBreakCount="1">
    <brk id="2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2020-11-15T16:58:55Z</dcterms:created>
  <dcterms:modified xsi:type="dcterms:W3CDTF">2020-12-29T17:52:07Z</dcterms:modified>
</cp:coreProperties>
</file>